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ed03586ced5c3cb/Documents/Oaks of LC HOA/Treasurer folder/2024 Treasurer folder/"/>
    </mc:Choice>
  </mc:AlternateContent>
  <xr:revisionPtr revIDLastSave="342" documentId="8_{939EDA05-DADA-4E8A-9A30-36E4712D271D}" xr6:coauthVersionLast="47" xr6:coauthVersionMax="47" xr10:uidLastSave="{BE2C1FCD-C0BF-4B11-BE5E-3235556B8A4A}"/>
  <bookViews>
    <workbookView xWindow="-110" yWindow="-110" windowWidth="51420" windowHeight="21100" activeTab="1" xr2:uid="{300AF219-5A61-4BC3-AFB0-B2C725A97B48}"/>
  </bookViews>
  <sheets>
    <sheet name="HOA Sheet" sheetId="1" r:id="rId1"/>
    <sheet name="Eques shee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1" l="1"/>
  <c r="P18" i="1" l="1"/>
  <c r="P17" i="2"/>
  <c r="M21" i="2"/>
  <c r="L21" i="2"/>
  <c r="K21" i="2"/>
  <c r="J21" i="2"/>
  <c r="I21" i="2"/>
  <c r="H21" i="2"/>
  <c r="G21" i="2"/>
  <c r="F21" i="2"/>
  <c r="D21" i="2"/>
  <c r="C21" i="2"/>
  <c r="B21" i="2"/>
  <c r="E21" i="2"/>
  <c r="N16" i="1" l="1"/>
  <c r="P16" i="1" s="1"/>
  <c r="N20" i="2" l="1"/>
  <c r="P20" i="2" s="1"/>
  <c r="O21" i="2"/>
  <c r="N4" i="2"/>
  <c r="P4" i="2" s="1"/>
  <c r="N18" i="2" l="1"/>
  <c r="N12" i="2"/>
  <c r="P12" i="2" s="1"/>
  <c r="P19" i="2" l="1"/>
  <c r="P18" i="2"/>
  <c r="N16" i="2"/>
  <c r="P16" i="2" s="1"/>
  <c r="N15" i="2"/>
  <c r="P15" i="2" s="1"/>
  <c r="N14" i="2"/>
  <c r="P14" i="2" s="1"/>
  <c r="N13" i="2"/>
  <c r="N11" i="2"/>
  <c r="P11" i="2" s="1"/>
  <c r="N10" i="2"/>
  <c r="P10" i="2" s="1"/>
  <c r="N9" i="2"/>
  <c r="P9" i="2" s="1"/>
  <c r="N8" i="2"/>
  <c r="N7" i="2"/>
  <c r="P7" i="2" s="1"/>
  <c r="N6" i="2"/>
  <c r="P6" i="2" s="1"/>
  <c r="N5" i="2"/>
  <c r="P5" i="2" s="1"/>
  <c r="P4" i="1"/>
  <c r="O20" i="1"/>
  <c r="M20" i="1"/>
  <c r="L20" i="1"/>
  <c r="K20" i="1"/>
  <c r="J20" i="1"/>
  <c r="I20" i="1"/>
  <c r="H20" i="1"/>
  <c r="G20" i="1"/>
  <c r="F20" i="1"/>
  <c r="E20" i="1"/>
  <c r="D20" i="1"/>
  <c r="C20" i="1"/>
  <c r="B20" i="1"/>
  <c r="N19" i="1"/>
  <c r="P19" i="1" s="1"/>
  <c r="N17" i="1"/>
  <c r="P17" i="1" s="1"/>
  <c r="P15" i="1"/>
  <c r="N14" i="1"/>
  <c r="P14" i="1" s="1"/>
  <c r="N13" i="1"/>
  <c r="P13" i="1" s="1"/>
  <c r="N12" i="1"/>
  <c r="P12" i="1" s="1"/>
  <c r="N11" i="1"/>
  <c r="P11" i="1" s="1"/>
  <c r="N10" i="1"/>
  <c r="P10" i="1" s="1"/>
  <c r="N9" i="1"/>
  <c r="P9" i="1" s="1"/>
  <c r="N8" i="1"/>
  <c r="P8" i="1" s="1"/>
  <c r="N7" i="1"/>
  <c r="P7" i="1" s="1"/>
  <c r="N6" i="1"/>
  <c r="P6" i="1" s="1"/>
  <c r="N5" i="1"/>
  <c r="P5" i="1" s="1"/>
  <c r="N4" i="1"/>
  <c r="P8" i="2" l="1"/>
  <c r="N21" i="2"/>
  <c r="P13" i="2"/>
  <c r="N20" i="1"/>
  <c r="P20" i="1" s="1"/>
  <c r="P21" i="2" l="1"/>
</calcChain>
</file>

<file path=xl/sharedStrings.xml><?xml version="1.0" encoding="utf-8"?>
<sst xmlns="http://schemas.openxmlformats.org/spreadsheetml/2006/main" count="72" uniqueCount="42">
  <si>
    <t>Propane</t>
  </si>
  <si>
    <t>Electricity</t>
  </si>
  <si>
    <t>Office Automation (web/internet/QuickBooks)</t>
  </si>
  <si>
    <t>Insurance</t>
  </si>
  <si>
    <t>Postage and Supplies</t>
  </si>
  <si>
    <t>Repair and Maintenance</t>
  </si>
  <si>
    <t>Landscape and Grounds Maintenance</t>
  </si>
  <si>
    <t>Federal Income Tax</t>
  </si>
  <si>
    <t>Property Tax</t>
  </si>
  <si>
    <t>Legal Fees</t>
  </si>
  <si>
    <t>Pest Control</t>
  </si>
  <si>
    <t>Bank/Quickbook Fees</t>
  </si>
  <si>
    <t>Total Expenses</t>
  </si>
  <si>
    <t>Expenses vs Budget</t>
  </si>
  <si>
    <t>January</t>
  </si>
  <si>
    <t>Feb</t>
  </si>
  <si>
    <t>March</t>
  </si>
  <si>
    <t>April</t>
  </si>
  <si>
    <t>May</t>
  </si>
  <si>
    <t>June</t>
  </si>
  <si>
    <t>July</t>
  </si>
  <si>
    <t>August</t>
  </si>
  <si>
    <t>Sept</t>
  </si>
  <si>
    <t>Nov</t>
  </si>
  <si>
    <t>Dec</t>
  </si>
  <si>
    <t>October</t>
  </si>
  <si>
    <t>Total</t>
  </si>
  <si>
    <t>Budget</t>
  </si>
  <si>
    <t>Delta</t>
  </si>
  <si>
    <t>Manure Removal</t>
  </si>
  <si>
    <t>Lease payment</t>
  </si>
  <si>
    <t>Trail Maintenance</t>
  </si>
  <si>
    <t>Professional, Association, license, registration  and tax prep Fees</t>
  </si>
  <si>
    <t>Misc Purchase</t>
  </si>
  <si>
    <t>HWH has not reimbursed</t>
  </si>
  <si>
    <t>misc purchase</t>
  </si>
  <si>
    <t>indicates Equestrian Center account</t>
  </si>
  <si>
    <t>Fire/Video Alarm Monitoring</t>
  </si>
  <si>
    <t>Note: $70,500 budget includes lease payment.</t>
  </si>
  <si>
    <t>Fire Alarm/Security Camera Monitoring</t>
  </si>
  <si>
    <t>Paid to HOA</t>
  </si>
  <si>
    <t>purchase/repair posts, screws, hose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</si>
</sst>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wrapText="1"/>
    </xf>
    <xf numFmtId="164" fontId="2" fillId="0" borderId="0" xfId="0" applyNumberFormat="1" applyFont="1" applyAlignment="1">
      <alignment horizontal="center"/>
    </xf>
    <xf numFmtId="164" fontId="0" fillId="0" borderId="0" xfId="0" applyNumberFormat="1"/>
    <xf numFmtId="0" fontId="0" fillId="3" borderId="0" xfId="0" applyFill="1"/>
    <xf numFmtId="8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/>
    </xf>
    <xf numFmtId="164" fontId="2" fillId="0" borderId="0" xfId="0" applyNumberFormat="1" applyFont="1"/>
    <xf numFmtId="164" fontId="0" fillId="4" borderId="0" xfId="0" applyNumberFormat="1" applyFill="1"/>
    <xf numFmtId="0" fontId="0" fillId="4" borderId="0" xfId="0" applyFill="1"/>
    <xf numFmtId="164" fontId="0" fillId="5" borderId="0" xfId="0" applyNumberFormat="1" applyFill="1"/>
    <xf numFmtId="8" fontId="2" fillId="0" borderId="0" xfId="0" applyNumberFormat="1" applyFont="1"/>
    <xf numFmtId="8" fontId="0" fillId="0" borderId="0" xfId="0" applyNumberFormat="1"/>
    <xf numFmtId="0" fontId="0" fillId="0" borderId="0" xfId="0" applyAlignment="1">
      <alignment horizontal="center"/>
    </xf>
    <xf numFmtId="164" fontId="0" fillId="6" borderId="0" xfId="0" applyNumberFormat="1" applyFill="1"/>
    <xf numFmtId="0" fontId="0" fillId="6" borderId="0" xfId="0" applyFill="1"/>
    <xf numFmtId="0" fontId="0" fillId="7" borderId="0" xfId="0" applyFill="1"/>
    <xf numFmtId="164" fontId="0" fillId="0" borderId="0" xfId="0" applyNumberFormat="1" applyFill="1" applyAlignment="1">
      <alignment horizontal="center"/>
    </xf>
    <xf numFmtId="0" fontId="0" fillId="0" borderId="0" xfId="0" applyFill="1"/>
    <xf numFmtId="164" fontId="0" fillId="7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AD813-8647-4E32-819D-2480BA56ED98}">
  <sheetPr>
    <pageSetUpPr fitToPage="1"/>
  </sheetPr>
  <dimension ref="A3:P23"/>
  <sheetViews>
    <sheetView view="pageLayout" zoomScaleNormal="100" workbookViewId="0">
      <selection activeCell="D29" sqref="D29"/>
    </sheetView>
  </sheetViews>
  <sheetFormatPr defaultRowHeight="14.5" x14ac:dyDescent="0.35"/>
  <cols>
    <col min="1" max="1" width="19.7265625" customWidth="1"/>
    <col min="2" max="2" width="11.26953125" customWidth="1"/>
    <col min="6" max="6" width="10.453125" customWidth="1"/>
    <col min="8" max="9" width="9.81640625" customWidth="1"/>
    <col min="10" max="10" width="10.453125" customWidth="1"/>
    <col min="12" max="12" width="10.81640625" customWidth="1"/>
    <col min="13" max="13" width="6.453125" customWidth="1"/>
    <col min="14" max="14" width="10.54296875" customWidth="1"/>
    <col min="15" max="15" width="10.1796875" bestFit="1" customWidth="1"/>
    <col min="16" max="16" width="11.54296875" customWidth="1"/>
  </cols>
  <sheetData>
    <row r="3" spans="1:16" x14ac:dyDescent="0.35">
      <c r="A3" s="2" t="s">
        <v>13</v>
      </c>
      <c r="B3" s="3" t="s">
        <v>14</v>
      </c>
      <c r="C3" s="3" t="s">
        <v>15</v>
      </c>
      <c r="D3" s="3" t="s">
        <v>16</v>
      </c>
      <c r="E3" s="3" t="s">
        <v>17</v>
      </c>
      <c r="F3" s="3" t="s">
        <v>18</v>
      </c>
      <c r="G3" s="3" t="s">
        <v>19</v>
      </c>
      <c r="H3" s="3" t="s">
        <v>20</v>
      </c>
      <c r="I3" s="3" t="s">
        <v>21</v>
      </c>
      <c r="J3" s="3" t="s">
        <v>22</v>
      </c>
      <c r="K3" s="3" t="s">
        <v>25</v>
      </c>
      <c r="L3" s="3" t="s">
        <v>23</v>
      </c>
      <c r="M3" s="3" t="s">
        <v>24</v>
      </c>
      <c r="N3" s="4" t="s">
        <v>26</v>
      </c>
      <c r="O3" s="3" t="s">
        <v>27</v>
      </c>
      <c r="P3" s="3" t="s">
        <v>28</v>
      </c>
    </row>
    <row r="4" spans="1:16" x14ac:dyDescent="0.35">
      <c r="A4" s="1" t="s">
        <v>0</v>
      </c>
      <c r="B4" s="5"/>
      <c r="C4" s="6"/>
      <c r="D4" s="6"/>
      <c r="E4" s="6"/>
      <c r="F4" s="5"/>
      <c r="G4" s="5"/>
      <c r="H4" s="5"/>
      <c r="I4" s="5"/>
      <c r="J4" s="5"/>
      <c r="K4" s="5"/>
      <c r="L4" s="5"/>
      <c r="M4" s="5"/>
      <c r="N4" s="5">
        <f>SUM(B4:M4)</f>
        <v>0</v>
      </c>
      <c r="O4" s="5">
        <v>0</v>
      </c>
      <c r="P4" s="5">
        <f>O4-N4</f>
        <v>0</v>
      </c>
    </row>
    <row r="5" spans="1:16" x14ac:dyDescent="0.35">
      <c r="A5" s="1" t="s">
        <v>1</v>
      </c>
      <c r="B5" s="5">
        <v>101</v>
      </c>
      <c r="C5" s="6">
        <v>96</v>
      </c>
      <c r="D5" s="6">
        <v>93</v>
      </c>
      <c r="E5" s="6">
        <v>92</v>
      </c>
      <c r="F5" s="5">
        <v>92</v>
      </c>
      <c r="G5" s="5">
        <v>92</v>
      </c>
      <c r="H5" s="5">
        <v>91</v>
      </c>
      <c r="I5" s="5">
        <v>92</v>
      </c>
      <c r="J5" s="5">
        <v>92</v>
      </c>
      <c r="K5" s="5">
        <v>91</v>
      </c>
      <c r="L5" s="5">
        <v>95</v>
      </c>
      <c r="M5" s="5"/>
      <c r="N5" s="5">
        <f t="shared" ref="N5:N20" si="0">SUM(B5:M5)</f>
        <v>1027</v>
      </c>
      <c r="O5" s="5">
        <v>1700</v>
      </c>
      <c r="P5" s="5">
        <f>O5-N5</f>
        <v>673</v>
      </c>
    </row>
    <row r="6" spans="1:16" ht="33" customHeight="1" x14ac:dyDescent="0.35">
      <c r="A6" s="1" t="s">
        <v>39</v>
      </c>
      <c r="B6" s="5"/>
      <c r="C6" s="6"/>
      <c r="D6" s="6"/>
      <c r="E6" s="6"/>
      <c r="F6" s="5"/>
      <c r="G6" s="5"/>
      <c r="H6" s="5"/>
      <c r="I6" s="5"/>
      <c r="J6" s="5"/>
      <c r="K6" s="5"/>
      <c r="L6" s="5"/>
      <c r="M6" s="5"/>
      <c r="N6" s="5">
        <f t="shared" si="0"/>
        <v>0</v>
      </c>
      <c r="O6" s="5">
        <v>0</v>
      </c>
      <c r="P6" s="5">
        <f>O6-N6</f>
        <v>0</v>
      </c>
    </row>
    <row r="7" spans="1:16" ht="43.5" x14ac:dyDescent="0.35">
      <c r="A7" s="1" t="s">
        <v>2</v>
      </c>
      <c r="B7" s="6">
        <v>90</v>
      </c>
      <c r="C7" s="6">
        <v>90</v>
      </c>
      <c r="D7" s="6">
        <v>90</v>
      </c>
      <c r="E7" s="11">
        <v>90</v>
      </c>
      <c r="F7" s="5">
        <v>90</v>
      </c>
      <c r="G7" s="5">
        <v>90</v>
      </c>
      <c r="H7" s="5">
        <v>90</v>
      </c>
      <c r="I7" s="7">
        <v>99</v>
      </c>
      <c r="J7" s="7">
        <v>99</v>
      </c>
      <c r="K7" s="5">
        <v>99</v>
      </c>
      <c r="L7" s="5">
        <v>99</v>
      </c>
      <c r="M7" s="5"/>
      <c r="N7" s="5">
        <f t="shared" si="0"/>
        <v>1026</v>
      </c>
      <c r="O7" s="5">
        <v>1080</v>
      </c>
      <c r="P7" s="7">
        <f t="shared" ref="P7:P20" si="1">O7-N7</f>
        <v>54</v>
      </c>
    </row>
    <row r="8" spans="1:16" x14ac:dyDescent="0.35">
      <c r="A8" s="1" t="s">
        <v>3</v>
      </c>
      <c r="B8" s="6"/>
      <c r="C8" s="6"/>
      <c r="D8" s="6"/>
      <c r="E8" s="6"/>
      <c r="F8" s="5"/>
      <c r="G8" s="5">
        <v>1425</v>
      </c>
      <c r="H8" s="5"/>
      <c r="I8" s="5"/>
      <c r="J8" s="5"/>
      <c r="K8" s="5"/>
      <c r="L8" s="5"/>
      <c r="M8" s="5"/>
      <c r="N8" s="5">
        <f t="shared" si="0"/>
        <v>1425</v>
      </c>
      <c r="O8" s="5">
        <v>1600</v>
      </c>
      <c r="P8" s="5">
        <f t="shared" si="1"/>
        <v>175</v>
      </c>
    </row>
    <row r="9" spans="1:16" ht="58" x14ac:dyDescent="0.35">
      <c r="A9" s="1" t="s">
        <v>32</v>
      </c>
      <c r="B9" s="6">
        <v>250</v>
      </c>
      <c r="C9" s="6">
        <v>311.25</v>
      </c>
      <c r="D9" s="6">
        <v>250</v>
      </c>
      <c r="E9" s="6">
        <v>250</v>
      </c>
      <c r="F9" s="5">
        <v>42.5</v>
      </c>
      <c r="G9" s="5">
        <v>25</v>
      </c>
      <c r="H9" s="5">
        <v>1887.5</v>
      </c>
      <c r="I9" s="12"/>
      <c r="J9" s="5">
        <v>50</v>
      </c>
      <c r="K9" s="5">
        <v>112.5</v>
      </c>
      <c r="L9" s="5"/>
      <c r="M9" s="5"/>
      <c r="N9" s="5">
        <f t="shared" si="0"/>
        <v>3178.75</v>
      </c>
      <c r="O9" s="5">
        <v>2700</v>
      </c>
      <c r="P9" s="10">
        <f t="shared" si="1"/>
        <v>-478.75</v>
      </c>
    </row>
    <row r="10" spans="1:16" x14ac:dyDescent="0.35">
      <c r="A10" s="1" t="s">
        <v>4</v>
      </c>
      <c r="B10" s="6"/>
      <c r="C10" s="6"/>
      <c r="D10" s="6"/>
      <c r="E10" s="6">
        <v>20.96</v>
      </c>
      <c r="F10" s="5"/>
      <c r="H10" s="5"/>
      <c r="I10" s="5"/>
      <c r="J10" s="5"/>
      <c r="K10" s="5"/>
      <c r="L10" s="5"/>
      <c r="M10" s="5"/>
      <c r="N10" s="5">
        <f t="shared" si="0"/>
        <v>20.96</v>
      </c>
      <c r="O10" s="5">
        <v>150</v>
      </c>
      <c r="P10" s="5">
        <f t="shared" si="1"/>
        <v>129.04</v>
      </c>
    </row>
    <row r="11" spans="1:16" ht="29" x14ac:dyDescent="0.35">
      <c r="A11" s="1" t="s">
        <v>5</v>
      </c>
      <c r="B11" s="6"/>
      <c r="C11" s="6"/>
      <c r="D11" s="6"/>
      <c r="E11" s="6">
        <v>327.2</v>
      </c>
      <c r="F11" s="5"/>
      <c r="G11" s="5"/>
      <c r="H11" s="5">
        <v>363.84</v>
      </c>
      <c r="I11" s="5"/>
      <c r="J11" s="5"/>
      <c r="K11" s="5">
        <v>128.35</v>
      </c>
      <c r="L11" s="23">
        <v>52.32</v>
      </c>
      <c r="M11" s="5"/>
      <c r="N11" s="5">
        <f t="shared" si="0"/>
        <v>871.71</v>
      </c>
      <c r="O11" s="5">
        <v>2000</v>
      </c>
      <c r="P11" s="10">
        <f t="shared" si="1"/>
        <v>1128.29</v>
      </c>
    </row>
    <row r="12" spans="1:16" ht="29" x14ac:dyDescent="0.35">
      <c r="A12" s="1" t="s">
        <v>6</v>
      </c>
      <c r="B12" s="6"/>
      <c r="C12" s="6"/>
      <c r="D12" s="6"/>
      <c r="E12" s="11">
        <v>7477.39</v>
      </c>
      <c r="F12" s="5"/>
      <c r="G12" s="5">
        <v>7950</v>
      </c>
      <c r="H12" s="7"/>
      <c r="I12" s="7">
        <v>1800</v>
      </c>
      <c r="J12" s="5">
        <v>8700</v>
      </c>
      <c r="K12" s="5"/>
      <c r="L12" s="5">
        <v>6250</v>
      </c>
      <c r="M12" s="5"/>
      <c r="N12" s="5">
        <f t="shared" si="0"/>
        <v>32177.39</v>
      </c>
      <c r="O12" s="5">
        <v>39700</v>
      </c>
      <c r="P12" s="5">
        <f t="shared" si="1"/>
        <v>7522.6100000000006</v>
      </c>
    </row>
    <row r="13" spans="1:16" x14ac:dyDescent="0.35">
      <c r="A13" s="1" t="s">
        <v>7</v>
      </c>
      <c r="B13" s="6"/>
      <c r="C13" s="6"/>
      <c r="D13" s="6"/>
      <c r="E13" s="6"/>
      <c r="F13" s="5"/>
      <c r="G13" s="5"/>
      <c r="H13" s="5">
        <v>2070</v>
      </c>
      <c r="I13" s="5">
        <v>70.36</v>
      </c>
      <c r="J13" s="5">
        <v>1560</v>
      </c>
      <c r="K13" s="5"/>
      <c r="L13" s="5"/>
      <c r="M13" s="5"/>
      <c r="N13" s="5">
        <f t="shared" si="0"/>
        <v>3700.36</v>
      </c>
      <c r="O13" s="5">
        <v>1500</v>
      </c>
      <c r="P13" s="10">
        <f t="shared" si="1"/>
        <v>-2200.36</v>
      </c>
    </row>
    <row r="14" spans="1:16" x14ac:dyDescent="0.35">
      <c r="A14" s="1" t="s">
        <v>8</v>
      </c>
      <c r="B14" s="6"/>
      <c r="C14" s="6"/>
      <c r="D14" s="6"/>
      <c r="E14" s="6"/>
      <c r="F14" s="5"/>
      <c r="G14" s="5"/>
      <c r="H14" s="5"/>
      <c r="I14" s="5"/>
      <c r="J14" s="5"/>
      <c r="K14" s="5"/>
      <c r="L14" s="5">
        <v>188.46</v>
      </c>
      <c r="M14" s="5"/>
      <c r="N14" s="5">
        <f t="shared" si="0"/>
        <v>188.46</v>
      </c>
      <c r="O14" s="5">
        <v>250</v>
      </c>
      <c r="P14" s="5">
        <f t="shared" si="1"/>
        <v>61.539999999999992</v>
      </c>
    </row>
    <row r="15" spans="1:16" x14ac:dyDescent="0.35">
      <c r="A15" s="1" t="s">
        <v>9</v>
      </c>
      <c r="B15" s="6">
        <v>894.5</v>
      </c>
      <c r="C15" s="6">
        <v>743</v>
      </c>
      <c r="D15" s="6">
        <v>376</v>
      </c>
      <c r="E15" s="6">
        <v>812.5</v>
      </c>
      <c r="F15" s="5"/>
      <c r="G15" s="5"/>
      <c r="H15" s="5"/>
      <c r="I15" s="5"/>
      <c r="J15" s="5"/>
      <c r="K15" s="5"/>
      <c r="L15" s="5"/>
      <c r="M15" s="5"/>
      <c r="N15" s="5">
        <f t="shared" si="0"/>
        <v>2826</v>
      </c>
      <c r="O15" s="5">
        <v>5000</v>
      </c>
      <c r="P15" s="5">
        <f t="shared" si="1"/>
        <v>2174</v>
      </c>
    </row>
    <row r="16" spans="1:16" x14ac:dyDescent="0.35">
      <c r="A16" s="1" t="s">
        <v>35</v>
      </c>
      <c r="B16" s="6"/>
      <c r="C16" s="6"/>
      <c r="D16" s="6"/>
      <c r="E16" s="6"/>
      <c r="F16" s="5"/>
      <c r="G16" s="5"/>
      <c r="H16" s="5"/>
      <c r="I16" s="5"/>
      <c r="J16" s="5"/>
      <c r="K16" s="5"/>
      <c r="L16" s="5"/>
      <c r="M16" s="5"/>
      <c r="N16" s="5">
        <f t="shared" si="0"/>
        <v>0</v>
      </c>
      <c r="O16" s="5">
        <v>0</v>
      </c>
      <c r="P16" s="10">
        <f t="shared" si="1"/>
        <v>0</v>
      </c>
    </row>
    <row r="17" spans="1:16" x14ac:dyDescent="0.35">
      <c r="A17" s="1" t="s">
        <v>10</v>
      </c>
      <c r="B17" s="6"/>
      <c r="C17" s="6"/>
      <c r="D17" s="6"/>
      <c r="E17" s="6"/>
      <c r="F17" s="5"/>
      <c r="G17" s="5"/>
      <c r="H17" s="5"/>
      <c r="I17" s="5"/>
      <c r="J17" s="5"/>
      <c r="K17" s="5"/>
      <c r="L17" s="5"/>
      <c r="M17" s="5"/>
      <c r="N17" s="5">
        <f t="shared" si="0"/>
        <v>0</v>
      </c>
      <c r="O17" s="5">
        <v>0</v>
      </c>
      <c r="P17" s="10">
        <f t="shared" si="1"/>
        <v>0</v>
      </c>
    </row>
    <row r="18" spans="1:16" x14ac:dyDescent="0.35">
      <c r="A18" s="1" t="s">
        <v>31</v>
      </c>
      <c r="B18" s="6"/>
      <c r="C18" s="6"/>
      <c r="D18" s="6"/>
      <c r="E18" s="6"/>
      <c r="F18" s="5"/>
      <c r="G18" s="5"/>
      <c r="H18" s="5"/>
      <c r="I18" s="5"/>
      <c r="J18" s="5"/>
      <c r="K18" s="5"/>
      <c r="L18" s="5"/>
      <c r="M18" s="5"/>
      <c r="N18" s="5">
        <v>0</v>
      </c>
      <c r="O18" s="5">
        <v>1500</v>
      </c>
      <c r="P18" s="10">
        <f t="shared" si="1"/>
        <v>1500</v>
      </c>
    </row>
    <row r="19" spans="1:16" x14ac:dyDescent="0.35">
      <c r="A19" s="1" t="s">
        <v>11</v>
      </c>
      <c r="B19" s="6">
        <v>121.78</v>
      </c>
      <c r="C19" s="6">
        <v>37.409999999999997</v>
      </c>
      <c r="D19" s="6">
        <v>30.23</v>
      </c>
      <c r="E19" s="6">
        <v>29.65</v>
      </c>
      <c r="F19" s="5">
        <v>23.65</v>
      </c>
      <c r="G19" s="5">
        <v>38.65</v>
      </c>
      <c r="H19" s="5">
        <v>48.15</v>
      </c>
      <c r="I19" s="5">
        <v>43.26</v>
      </c>
      <c r="J19" s="5">
        <v>21.15</v>
      </c>
      <c r="K19" s="5">
        <v>42.24</v>
      </c>
      <c r="L19" s="5">
        <v>104.29</v>
      </c>
      <c r="M19" s="5"/>
      <c r="N19" s="5">
        <f t="shared" si="0"/>
        <v>540.45999999999992</v>
      </c>
      <c r="O19" s="5">
        <v>450</v>
      </c>
      <c r="P19" s="10">
        <f t="shared" si="1"/>
        <v>-90.459999999999923</v>
      </c>
    </row>
    <row r="20" spans="1:16" x14ac:dyDescent="0.35">
      <c r="A20" s="1" t="s">
        <v>12</v>
      </c>
      <c r="B20" s="6">
        <f>SUM(B4:B19)</f>
        <v>1457.28</v>
      </c>
      <c r="C20" s="6">
        <f t="shared" ref="C20:M20" si="2">SUM(C4:C19)</f>
        <v>1277.6600000000001</v>
      </c>
      <c r="D20" s="6">
        <f t="shared" si="2"/>
        <v>839.23</v>
      </c>
      <c r="E20" s="6">
        <f t="shared" si="2"/>
        <v>9099.7000000000007</v>
      </c>
      <c r="F20" s="6">
        <f t="shared" si="2"/>
        <v>248.15</v>
      </c>
      <c r="G20" s="6">
        <f t="shared" si="2"/>
        <v>9620.65</v>
      </c>
      <c r="H20" s="6">
        <f t="shared" si="2"/>
        <v>4550.49</v>
      </c>
      <c r="I20" s="6">
        <f t="shared" si="2"/>
        <v>2104.6200000000003</v>
      </c>
      <c r="J20" s="6">
        <f t="shared" si="2"/>
        <v>10522.15</v>
      </c>
      <c r="K20" s="6">
        <f t="shared" si="2"/>
        <v>473.09000000000003</v>
      </c>
      <c r="L20" s="6">
        <f t="shared" si="2"/>
        <v>6789.07</v>
      </c>
      <c r="M20" s="6">
        <f t="shared" si="2"/>
        <v>0</v>
      </c>
      <c r="N20" s="5">
        <f t="shared" si="0"/>
        <v>46982.089999999989</v>
      </c>
      <c r="O20" s="5">
        <f>SUM(O4:O19)</f>
        <v>57630</v>
      </c>
      <c r="P20" s="5">
        <f t="shared" si="1"/>
        <v>10647.910000000011</v>
      </c>
    </row>
    <row r="23" spans="1:16" x14ac:dyDescent="0.35">
      <c r="A23" s="24"/>
      <c r="B23" s="8"/>
    </row>
  </sheetData>
  <printOptions gridLines="1"/>
  <pageMargins left="0.7" right="0.7" top="0.75" bottom="0.75" header="0.3" footer="0.3"/>
  <pageSetup scale="74" orientation="landscape" r:id="rId1"/>
  <headerFooter>
    <oddHeader>&amp;C&amp;"-,Bold"2024 Budget vs Expense Sheet - HOA
1st Fed Operating Account&amp;RA/O November 30, 2024</oddHeader>
  </headerFooter>
  <ignoredErrors>
    <ignoredError sqref="N2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E20FE-DD75-4E0C-8FB7-89007AC7FD24}">
  <sheetPr>
    <pageSetUpPr fitToPage="1"/>
  </sheetPr>
  <dimension ref="A3:P28"/>
  <sheetViews>
    <sheetView tabSelected="1" view="pageLayout" zoomScaleNormal="100" workbookViewId="0">
      <selection activeCell="D30" sqref="D30"/>
    </sheetView>
  </sheetViews>
  <sheetFormatPr defaultRowHeight="14.5" x14ac:dyDescent="0.35"/>
  <cols>
    <col min="1" max="1" width="20.54296875" style="1" customWidth="1"/>
    <col min="2" max="2" width="10.26953125" customWidth="1"/>
    <col min="3" max="3" width="9.26953125" bestFit="1" customWidth="1"/>
    <col min="4" max="4" width="10.1796875" customWidth="1"/>
    <col min="5" max="5" width="9.26953125" bestFit="1" customWidth="1"/>
    <col min="6" max="6" width="10.1796875" bestFit="1" customWidth="1"/>
    <col min="7" max="7" width="9.26953125" bestFit="1" customWidth="1"/>
    <col min="8" max="8" width="10.81640625" bestFit="1" customWidth="1"/>
    <col min="9" max="11" width="9.26953125" bestFit="1" customWidth="1"/>
    <col min="12" max="12" width="9.81640625" bestFit="1" customWidth="1"/>
    <col min="13" max="13" width="9.26953125" bestFit="1" customWidth="1"/>
    <col min="14" max="15" width="10.1796875" bestFit="1" customWidth="1"/>
    <col min="16" max="16" width="11.6328125" customWidth="1"/>
  </cols>
  <sheetData>
    <row r="3" spans="1:16" x14ac:dyDescent="0.35">
      <c r="A3" s="1" t="s">
        <v>13</v>
      </c>
      <c r="B3" s="19" t="s">
        <v>14</v>
      </c>
      <c r="C3" s="19" t="s">
        <v>15</v>
      </c>
      <c r="D3" s="19" t="s">
        <v>16</v>
      </c>
      <c r="E3" s="19" t="s">
        <v>17</v>
      </c>
      <c r="F3" s="19" t="s">
        <v>18</v>
      </c>
      <c r="G3" s="19" t="s">
        <v>19</v>
      </c>
      <c r="H3" s="19" t="s">
        <v>20</v>
      </c>
      <c r="I3" s="19" t="s">
        <v>21</v>
      </c>
      <c r="J3" s="19" t="s">
        <v>22</v>
      </c>
      <c r="K3" s="19" t="s">
        <v>25</v>
      </c>
      <c r="L3" s="19" t="s">
        <v>23</v>
      </c>
      <c r="M3" s="19" t="s">
        <v>24</v>
      </c>
      <c r="N3" s="19" t="s">
        <v>26</v>
      </c>
      <c r="O3" s="19" t="s">
        <v>27</v>
      </c>
      <c r="P3" s="19" t="s">
        <v>28</v>
      </c>
    </row>
    <row r="4" spans="1:16" x14ac:dyDescent="0.35">
      <c r="A4" s="1" t="s">
        <v>30</v>
      </c>
      <c r="B4" s="8">
        <v>12600</v>
      </c>
      <c r="C4" s="8"/>
      <c r="D4" s="8"/>
      <c r="E4" s="8"/>
      <c r="F4" s="8"/>
      <c r="G4" s="8"/>
      <c r="H4" s="8">
        <v>12600</v>
      </c>
      <c r="I4" s="8"/>
      <c r="J4" s="8"/>
      <c r="K4" s="8"/>
      <c r="L4" s="8"/>
      <c r="M4" s="8"/>
      <c r="N4" s="8">
        <f t="shared" ref="N4:N20" si="0">SUM(B4:M4)</f>
        <v>25200</v>
      </c>
      <c r="O4" s="8">
        <v>25200</v>
      </c>
      <c r="P4" s="8">
        <f>O4-N4</f>
        <v>0</v>
      </c>
    </row>
    <row r="5" spans="1:16" x14ac:dyDescent="0.35">
      <c r="A5" s="1" t="s">
        <v>0</v>
      </c>
      <c r="B5" s="8"/>
      <c r="C5" s="8"/>
      <c r="D5" s="8"/>
      <c r="E5" s="8"/>
      <c r="F5" s="8"/>
      <c r="G5" s="8"/>
      <c r="H5" s="8"/>
      <c r="I5" s="8"/>
      <c r="J5" s="8"/>
      <c r="K5" s="16">
        <v>1005.32</v>
      </c>
      <c r="L5" s="8"/>
      <c r="M5" s="8"/>
      <c r="N5" s="8">
        <f>SUM(B5:M5)</f>
        <v>1005.32</v>
      </c>
      <c r="O5" s="8">
        <v>1000</v>
      </c>
      <c r="P5" s="17">
        <f>O5-N5</f>
        <v>-5.32000000000005</v>
      </c>
    </row>
    <row r="6" spans="1:16" x14ac:dyDescent="0.35">
      <c r="A6" s="1" t="s">
        <v>1</v>
      </c>
      <c r="B6" s="8">
        <v>983</v>
      </c>
      <c r="C6" s="8">
        <v>1061</v>
      </c>
      <c r="D6" s="8">
        <v>908</v>
      </c>
      <c r="E6" s="8">
        <v>835</v>
      </c>
      <c r="F6" s="8">
        <v>886</v>
      </c>
      <c r="G6" s="8">
        <v>1014</v>
      </c>
      <c r="H6" s="8">
        <v>1200</v>
      </c>
      <c r="I6" s="8">
        <v>1263</v>
      </c>
      <c r="J6" s="8">
        <v>1110</v>
      </c>
      <c r="K6" s="8">
        <v>999</v>
      </c>
      <c r="L6" s="8">
        <v>930</v>
      </c>
      <c r="M6" s="8"/>
      <c r="N6" s="20">
        <f t="shared" si="0"/>
        <v>11189</v>
      </c>
      <c r="O6" s="8">
        <v>10000</v>
      </c>
      <c r="P6" s="17">
        <f>O6-N6</f>
        <v>-1189</v>
      </c>
    </row>
    <row r="7" spans="1:16" ht="29" x14ac:dyDescent="0.35">
      <c r="A7" s="1" t="s">
        <v>37</v>
      </c>
      <c r="B7" s="8"/>
      <c r="C7" s="8">
        <v>354.56</v>
      </c>
      <c r="D7" s="8"/>
      <c r="E7" s="8"/>
      <c r="F7" s="8">
        <v>354.56</v>
      </c>
      <c r="G7" s="8"/>
      <c r="H7" s="8">
        <v>714.88</v>
      </c>
      <c r="I7" s="13">
        <v>354.56</v>
      </c>
      <c r="J7" s="8"/>
      <c r="K7" s="8"/>
      <c r="L7" s="8">
        <v>623.30999999999995</v>
      </c>
      <c r="M7" s="8"/>
      <c r="N7" s="8">
        <f t="shared" si="0"/>
        <v>2401.87</v>
      </c>
      <c r="O7" s="8">
        <v>2000</v>
      </c>
      <c r="P7" s="17">
        <f>O7-N7</f>
        <v>-401.86999999999989</v>
      </c>
    </row>
    <row r="8" spans="1:16" ht="43.5" x14ac:dyDescent="0.35">
      <c r="A8" s="1" t="s">
        <v>2</v>
      </c>
      <c r="B8" s="8">
        <v>164.12</v>
      </c>
      <c r="C8" s="8">
        <v>154.15</v>
      </c>
      <c r="D8" s="8">
        <v>154.15</v>
      </c>
      <c r="E8" s="8">
        <v>154.15</v>
      </c>
      <c r="F8" s="8">
        <v>153.75</v>
      </c>
      <c r="G8" s="8">
        <v>153.75</v>
      </c>
      <c r="H8" s="8">
        <v>153.75</v>
      </c>
      <c r="I8" s="13">
        <v>154.11000000000001</v>
      </c>
      <c r="J8" s="8">
        <v>154.11000000000001</v>
      </c>
      <c r="K8" s="8">
        <v>154.11000000000001</v>
      </c>
      <c r="L8" s="8">
        <v>158.43</v>
      </c>
      <c r="M8" s="8"/>
      <c r="N8" s="8">
        <f t="shared" si="0"/>
        <v>1708.5800000000002</v>
      </c>
      <c r="O8" s="8">
        <v>2000</v>
      </c>
      <c r="P8" s="13">
        <f t="shared" ref="P8:P20" si="1">O8-N8</f>
        <v>291.41999999999985</v>
      </c>
    </row>
    <row r="9" spans="1:16" x14ac:dyDescent="0.35">
      <c r="A9" s="1" t="s">
        <v>3</v>
      </c>
      <c r="B9" s="8"/>
      <c r="C9" s="8"/>
      <c r="D9" s="8">
        <v>5434.5</v>
      </c>
      <c r="E9" s="8">
        <v>1736.17</v>
      </c>
      <c r="F9" s="8">
        <v>1733.17</v>
      </c>
      <c r="G9" s="8">
        <v>1736.17</v>
      </c>
      <c r="H9" s="8">
        <v>1736.17</v>
      </c>
      <c r="I9" s="8">
        <v>1736.17</v>
      </c>
      <c r="J9" s="8">
        <v>1725.67</v>
      </c>
      <c r="K9" s="8">
        <v>1734.66</v>
      </c>
      <c r="L9" s="8">
        <v>1734.66</v>
      </c>
      <c r="M9" s="8"/>
      <c r="N9" s="8">
        <f t="shared" si="0"/>
        <v>19307.34</v>
      </c>
      <c r="O9" s="8">
        <v>22000</v>
      </c>
      <c r="P9" s="13">
        <f t="shared" si="1"/>
        <v>2692.66</v>
      </c>
    </row>
    <row r="10" spans="1:16" ht="58" x14ac:dyDescent="0.35">
      <c r="A10" s="1" t="s">
        <v>32</v>
      </c>
      <c r="B10" s="8">
        <v>151</v>
      </c>
      <c r="C10" s="8"/>
      <c r="D10" s="8"/>
      <c r="E10" s="8"/>
      <c r="F10" s="8"/>
      <c r="G10" s="16">
        <v>16.600000000000001</v>
      </c>
      <c r="H10" s="8"/>
      <c r="I10" s="8"/>
      <c r="J10" s="8"/>
      <c r="K10" s="8"/>
      <c r="L10" s="8"/>
      <c r="M10" s="8"/>
      <c r="N10" s="8">
        <f t="shared" si="0"/>
        <v>167.6</v>
      </c>
      <c r="O10" s="8">
        <v>300</v>
      </c>
      <c r="P10" s="13">
        <f t="shared" si="1"/>
        <v>132.4</v>
      </c>
    </row>
    <row r="11" spans="1:16" x14ac:dyDescent="0.35">
      <c r="A11" s="1" t="s">
        <v>4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>
        <f t="shared" si="0"/>
        <v>0</v>
      </c>
      <c r="O11" s="8">
        <v>0</v>
      </c>
      <c r="P11" s="13">
        <f t="shared" si="1"/>
        <v>0</v>
      </c>
    </row>
    <row r="12" spans="1:16" ht="29" x14ac:dyDescent="0.35">
      <c r="A12" s="1" t="s">
        <v>5</v>
      </c>
      <c r="B12" s="14">
        <v>64.41</v>
      </c>
      <c r="C12" s="14">
        <v>1167.3699999999999</v>
      </c>
      <c r="D12" s="8"/>
      <c r="E12" s="14">
        <v>365</v>
      </c>
      <c r="F12" s="16">
        <v>416</v>
      </c>
      <c r="G12" s="16">
        <v>750</v>
      </c>
      <c r="H12" s="16">
        <v>276.86</v>
      </c>
      <c r="I12" s="16">
        <v>2725</v>
      </c>
      <c r="J12" s="8"/>
      <c r="K12" s="16">
        <v>4356.2</v>
      </c>
      <c r="L12" s="25">
        <v>11724.44</v>
      </c>
      <c r="M12" s="8"/>
      <c r="N12" s="8">
        <f t="shared" si="0"/>
        <v>21845.279999999999</v>
      </c>
      <c r="O12" s="8">
        <v>6000</v>
      </c>
      <c r="P12" s="17">
        <f t="shared" si="1"/>
        <v>-15845.279999999999</v>
      </c>
    </row>
    <row r="13" spans="1:16" ht="29" x14ac:dyDescent="0.35">
      <c r="A13" s="1" t="s">
        <v>6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>
        <f t="shared" si="0"/>
        <v>0</v>
      </c>
      <c r="O13" s="8">
        <v>0</v>
      </c>
      <c r="P13" s="13">
        <f t="shared" si="1"/>
        <v>0</v>
      </c>
    </row>
    <row r="14" spans="1:16" x14ac:dyDescent="0.35">
      <c r="A14" s="1" t="s">
        <v>7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>
        <f t="shared" si="0"/>
        <v>0</v>
      </c>
      <c r="O14" s="8">
        <v>0</v>
      </c>
      <c r="P14" s="13">
        <f t="shared" si="1"/>
        <v>0</v>
      </c>
    </row>
    <row r="15" spans="1:16" x14ac:dyDescent="0.35">
      <c r="A15" s="1" t="s">
        <v>8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>
        <f t="shared" si="0"/>
        <v>0</v>
      </c>
      <c r="O15" s="8">
        <v>0</v>
      </c>
      <c r="P15" s="13">
        <f t="shared" si="1"/>
        <v>0</v>
      </c>
    </row>
    <row r="16" spans="1:16" x14ac:dyDescent="0.35">
      <c r="A16" s="1" t="s">
        <v>9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>
        <f t="shared" si="0"/>
        <v>0</v>
      </c>
      <c r="O16" s="8">
        <v>0</v>
      </c>
      <c r="P16" s="13">
        <f t="shared" si="1"/>
        <v>0</v>
      </c>
    </row>
    <row r="17" spans="1:16" x14ac:dyDescent="0.35">
      <c r="A17" s="1" t="s">
        <v>33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13">
        <f t="shared" si="1"/>
        <v>0</v>
      </c>
    </row>
    <row r="18" spans="1:16" x14ac:dyDescent="0.35">
      <c r="A18" s="1" t="s">
        <v>10</v>
      </c>
      <c r="B18" s="8"/>
      <c r="C18" s="8"/>
      <c r="D18" s="8">
        <v>211.3</v>
      </c>
      <c r="E18" s="8"/>
      <c r="F18" s="8"/>
      <c r="G18" s="16">
        <v>107.5</v>
      </c>
      <c r="H18" s="8"/>
      <c r="I18" s="8"/>
      <c r="J18" s="8"/>
      <c r="K18" s="16">
        <v>904.1</v>
      </c>
      <c r="L18" s="8"/>
      <c r="M18" s="8"/>
      <c r="N18" s="8">
        <f t="shared" si="0"/>
        <v>1222.9000000000001</v>
      </c>
      <c r="O18" s="8">
        <v>1100</v>
      </c>
      <c r="P18" s="18">
        <f t="shared" si="1"/>
        <v>-122.90000000000009</v>
      </c>
    </row>
    <row r="19" spans="1:16" x14ac:dyDescent="0.35">
      <c r="A19" s="1" t="s">
        <v>11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>
        <v>0</v>
      </c>
      <c r="O19" s="8"/>
      <c r="P19" s="8">
        <f t="shared" si="1"/>
        <v>0</v>
      </c>
    </row>
    <row r="20" spans="1:16" x14ac:dyDescent="0.35">
      <c r="A20" s="1" t="s">
        <v>29</v>
      </c>
      <c r="B20" s="8"/>
      <c r="C20" s="8"/>
      <c r="D20" s="8"/>
      <c r="E20" s="14">
        <v>300</v>
      </c>
      <c r="F20" s="8"/>
      <c r="G20" s="16">
        <v>150</v>
      </c>
      <c r="H20" s="8"/>
      <c r="I20" s="8"/>
      <c r="J20" s="16">
        <v>450</v>
      </c>
      <c r="K20" s="8"/>
      <c r="L20" s="8"/>
      <c r="M20" s="8"/>
      <c r="N20" s="8">
        <f t="shared" si="0"/>
        <v>900</v>
      </c>
      <c r="O20" s="8">
        <v>900</v>
      </c>
      <c r="P20" s="8">
        <f t="shared" si="1"/>
        <v>0</v>
      </c>
    </row>
    <row r="21" spans="1:16" x14ac:dyDescent="0.35">
      <c r="A21" s="1" t="s">
        <v>12</v>
      </c>
      <c r="B21" s="8">
        <f>SUM(B4:B20)</f>
        <v>13962.53</v>
      </c>
      <c r="C21" s="8">
        <f>SUM(C4:C20)</f>
        <v>2737.08</v>
      </c>
      <c r="D21" s="8">
        <f>SUM(D4:D20)</f>
        <v>6707.95</v>
      </c>
      <c r="E21" s="8">
        <f>SUM(E4:E20)</f>
        <v>3390.32</v>
      </c>
      <c r="F21" s="8">
        <f t="shared" ref="F21:M21" si="2">SUM(F4:F20)</f>
        <v>3543.48</v>
      </c>
      <c r="G21" s="8">
        <f t="shared" si="2"/>
        <v>3928.02</v>
      </c>
      <c r="H21" s="8">
        <f t="shared" si="2"/>
        <v>16681.66</v>
      </c>
      <c r="I21" s="8">
        <f t="shared" si="2"/>
        <v>6232.84</v>
      </c>
      <c r="J21" s="8">
        <f t="shared" si="2"/>
        <v>3439.78</v>
      </c>
      <c r="K21" s="8">
        <f t="shared" si="2"/>
        <v>9153.3900000000012</v>
      </c>
      <c r="L21" s="8">
        <f t="shared" si="2"/>
        <v>15170.84</v>
      </c>
      <c r="M21" s="8">
        <f t="shared" si="2"/>
        <v>0</v>
      </c>
      <c r="N21" s="8">
        <f>SUM(N4:N20)</f>
        <v>84947.889999999985</v>
      </c>
      <c r="O21" s="8">
        <f>SUM(O4:O20)</f>
        <v>70500</v>
      </c>
      <c r="P21" s="18">
        <f>SUM(P4:P20)</f>
        <v>-14447.89</v>
      </c>
    </row>
    <row r="22" spans="1:16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16" x14ac:dyDescent="0.35">
      <c r="C23" s="15"/>
      <c r="D23" t="s">
        <v>36</v>
      </c>
    </row>
    <row r="24" spans="1:16" x14ac:dyDescent="0.35">
      <c r="C24" s="9"/>
      <c r="D24" t="s">
        <v>34</v>
      </c>
    </row>
    <row r="25" spans="1:16" x14ac:dyDescent="0.35">
      <c r="C25" s="21"/>
      <c r="D25" t="s">
        <v>40</v>
      </c>
    </row>
    <row r="26" spans="1:16" x14ac:dyDescent="0.35">
      <c r="C26" s="22"/>
      <c r="D26" t="s">
        <v>41</v>
      </c>
    </row>
    <row r="27" spans="1:16" ht="15" customHeight="1" x14ac:dyDescent="0.35"/>
    <row r="28" spans="1:16" ht="30.5" customHeight="1" x14ac:dyDescent="0.35">
      <c r="A28" s="1" t="s">
        <v>38</v>
      </c>
    </row>
  </sheetData>
  <printOptions gridLines="1"/>
  <pageMargins left="0.7" right="0.7" top="0.75" bottom="0.75" header="0.3" footer="0.3"/>
  <pageSetup scale="72" orientation="landscape" r:id="rId1"/>
  <headerFooter>
    <oddHeader>&amp;C2024 Budget vs Expense Sheet - Equestrian Center
First Federal Account&amp;RA/O November 30, 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HOA Sheet</vt:lpstr>
      <vt:lpstr>Eques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Barritt</dc:creator>
  <cp:lastModifiedBy>Thomas Barritt</cp:lastModifiedBy>
  <cp:lastPrinted>2024-09-13T16:23:32Z</cp:lastPrinted>
  <dcterms:created xsi:type="dcterms:W3CDTF">2022-01-03T18:22:41Z</dcterms:created>
  <dcterms:modified xsi:type="dcterms:W3CDTF">2024-11-30T20:23:26Z</dcterms:modified>
</cp:coreProperties>
</file>