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3 budget look/"/>
    </mc:Choice>
  </mc:AlternateContent>
  <xr:revisionPtr revIDLastSave="32" documentId="8_{53D02C4C-B44F-464D-BABA-1B64BF953BA8}" xr6:coauthVersionLast="47" xr6:coauthVersionMax="47" xr10:uidLastSave="{967E7762-FA9C-4814-B1E4-AC052E4FD573}"/>
  <bookViews>
    <workbookView xWindow="-120" yWindow="-120" windowWidth="29040" windowHeight="15840" xr2:uid="{153E1FB8-6AE9-4324-B794-F4940B1B2D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G31" i="1"/>
  <c r="G29" i="1"/>
  <c r="H28" i="1"/>
  <c r="G26" i="1"/>
  <c r="F26" i="1"/>
  <c r="F29" i="1" s="1"/>
  <c r="H17" i="1"/>
  <c r="H15" i="1"/>
  <c r="H14" i="1"/>
  <c r="H13" i="1"/>
  <c r="H11" i="1"/>
  <c r="H7" i="1"/>
  <c r="G7" i="1"/>
  <c r="F7" i="1"/>
  <c r="H31" i="1" l="1"/>
  <c r="H29" i="1"/>
  <c r="H26" i="1"/>
</calcChain>
</file>

<file path=xl/sharedStrings.xml><?xml version="1.0" encoding="utf-8"?>
<sst xmlns="http://schemas.openxmlformats.org/spreadsheetml/2006/main" count="41" uniqueCount="41">
  <si>
    <t>Estimated Income</t>
  </si>
  <si>
    <t>Revenue from Members Owned Residential Lots  (32)</t>
  </si>
  <si>
    <t>Revenue from Members Owned Equestrian Lots (27)</t>
  </si>
  <si>
    <t>Barn Revenue</t>
  </si>
  <si>
    <t>Admin Fees (Estoppel Cert, ARC , fines &amp; late fees)</t>
  </si>
  <si>
    <t xml:space="preserve">Total Income </t>
  </si>
  <si>
    <t>Estimated Expenses</t>
  </si>
  <si>
    <t>Propane</t>
  </si>
  <si>
    <t>Electricity</t>
  </si>
  <si>
    <t>Office Automation (web/internet/QuickBooks)</t>
  </si>
  <si>
    <t>Insurance</t>
  </si>
  <si>
    <t>Professional, Association  and tax prep Fees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</si>
  <si>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</si>
  <si>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</si>
  <si>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</si>
  <si>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</si>
  <si>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</si>
  <si>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</si>
  <si>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</si>
  <si>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Trail Maintenance</t>
  </si>
  <si>
    <t>Manure removal</t>
  </si>
  <si>
    <t>Bank/Quickbook Fees</t>
  </si>
  <si>
    <t>Total Expenses</t>
  </si>
  <si>
    <t>Total Annual Income</t>
  </si>
  <si>
    <t>Total Annual Expenses</t>
  </si>
  <si>
    <t>Projected Surplus</t>
  </si>
  <si>
    <t>Eques Ctr</t>
  </si>
  <si>
    <t>Total</t>
  </si>
  <si>
    <t>2023 budget</t>
  </si>
  <si>
    <t>HOA</t>
  </si>
  <si>
    <t>Utilities</t>
  </si>
  <si>
    <t>HOA budget per resident = $962.20</t>
  </si>
  <si>
    <t>HOA budget per resident = $802.89</t>
  </si>
  <si>
    <t>based on $250 per resident</t>
  </si>
  <si>
    <t>based on $1800 per resident</t>
  </si>
  <si>
    <t>HOA paid by residential lots per resident - $250</t>
  </si>
  <si>
    <t>HOA paid by Equestrian lots per resident - $1,460</t>
  </si>
  <si>
    <t>Based on lease payment</t>
  </si>
  <si>
    <t>Equestrian lots transfer to the barn = $9180</t>
  </si>
  <si>
    <t>Equestrian lots HOA transfer to Equestrian center</t>
  </si>
  <si>
    <t>Fire /Camera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</si>
</sst>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1" xfId="0" applyBorder="1"/>
    <xf numFmtId="165" fontId="0" fillId="0" borderId="1" xfId="0" applyNumberFormat="1" applyBorder="1"/>
    <xf numFmtId="44" fontId="0" fillId="0" borderId="1" xfId="0" applyNumberFormat="1" applyBorder="1"/>
    <xf numFmtId="164" fontId="0" fillId="0" borderId="1" xfId="1" applyNumberFormat="1" applyFont="1" applyBorder="1"/>
    <xf numFmtId="164" fontId="2" fillId="2" borderId="1" xfId="1" applyNumberFormat="1" applyFont="1" applyFill="1" applyBorder="1"/>
    <xf numFmtId="165" fontId="0" fillId="0" borderId="1" xfId="1" applyNumberFormat="1" applyFont="1" applyBorder="1"/>
    <xf numFmtId="164" fontId="2" fillId="0" borderId="1" xfId="1" applyNumberFormat="1" applyFont="1" applyBorder="1"/>
    <xf numFmtId="165" fontId="0" fillId="4" borderId="1" xfId="0" applyNumberFormat="1" applyFill="1" applyBorder="1"/>
    <xf numFmtId="0" fontId="0" fillId="0" borderId="0" xfId="0" applyFill="1"/>
    <xf numFmtId="0" fontId="0" fillId="0" borderId="1" xfId="0" applyFill="1" applyBorder="1"/>
    <xf numFmtId="164" fontId="0" fillId="0" borderId="1" xfId="1" applyNumberFormat="1" applyFont="1" applyFill="1" applyBorder="1"/>
    <xf numFmtId="164" fontId="2" fillId="0" borderId="1" xfId="1" applyNumberFormat="1" applyFont="1" applyFill="1" applyBorder="1"/>
    <xf numFmtId="166" fontId="0" fillId="0" borderId="1" xfId="0" applyNumberFormat="1" applyFill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 textRotation="90"/>
    </xf>
    <xf numFmtId="166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1" applyNumberFormat="1" applyFont="1" applyFill="1"/>
  </cellXfs>
  <cellStyles count="2">
    <cellStyle name="Currency" xfId="1" builtinId="4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794E-FC24-4357-A8D6-D763DD77E85A}">
  <dimension ref="A1:J36"/>
  <sheetViews>
    <sheetView tabSelected="1" workbookViewId="0">
      <selection activeCell="J13" sqref="J13"/>
    </sheetView>
  </sheetViews>
  <sheetFormatPr defaultRowHeight="15" x14ac:dyDescent="0.25"/>
  <cols>
    <col min="1" max="1" width="38.7109375" customWidth="1"/>
    <col min="2" max="2" width="23.7109375" customWidth="1"/>
    <col min="3" max="3" width="23" hidden="1" customWidth="1"/>
    <col min="4" max="5" width="23.140625" hidden="1" customWidth="1"/>
    <col min="6" max="6" width="11.7109375" style="13" customWidth="1"/>
    <col min="7" max="7" width="11.140625" customWidth="1"/>
    <col min="8" max="8" width="12.7109375" customWidth="1"/>
  </cols>
  <sheetData>
    <row r="1" spans="1:9" ht="15" customHeight="1" x14ac:dyDescent="0.25">
      <c r="A1" s="32" t="s">
        <v>28</v>
      </c>
      <c r="F1" s="33"/>
    </row>
    <row r="2" spans="1:9" x14ac:dyDescent="0.25">
      <c r="A2" s="25" t="s">
        <v>0</v>
      </c>
      <c r="B2" s="25"/>
      <c r="C2" s="25"/>
      <c r="D2" s="25"/>
      <c r="E2" s="26"/>
      <c r="F2" s="14" t="s">
        <v>29</v>
      </c>
      <c r="G2" s="5" t="s">
        <v>26</v>
      </c>
      <c r="H2" s="5" t="s">
        <v>27</v>
      </c>
    </row>
    <row r="3" spans="1:9" x14ac:dyDescent="0.25">
      <c r="A3" s="18" t="s">
        <v>1</v>
      </c>
      <c r="B3" s="18"/>
      <c r="C3" s="18"/>
      <c r="D3" s="18"/>
      <c r="E3" s="19"/>
      <c r="F3" s="15">
        <v>8000</v>
      </c>
      <c r="G3" s="5"/>
      <c r="H3" s="6">
        <v>8000</v>
      </c>
      <c r="I3" t="s">
        <v>33</v>
      </c>
    </row>
    <row r="4" spans="1:9" x14ac:dyDescent="0.25">
      <c r="A4" s="18" t="s">
        <v>2</v>
      </c>
      <c r="B4" s="18"/>
      <c r="C4" s="18"/>
      <c r="D4" s="18"/>
      <c r="E4" s="19"/>
      <c r="F4" s="15">
        <v>48600</v>
      </c>
      <c r="G4" s="7"/>
      <c r="H4" s="6">
        <v>48600</v>
      </c>
      <c r="I4" t="s">
        <v>34</v>
      </c>
    </row>
    <row r="5" spans="1:9" x14ac:dyDescent="0.25">
      <c r="A5" s="18" t="s">
        <v>3</v>
      </c>
      <c r="B5" s="18"/>
      <c r="C5" s="18"/>
      <c r="D5" s="18"/>
      <c r="E5" s="19"/>
      <c r="F5" s="15"/>
      <c r="G5" s="8">
        <v>42000</v>
      </c>
      <c r="H5" s="6">
        <v>42000</v>
      </c>
      <c r="I5" t="s">
        <v>37</v>
      </c>
    </row>
    <row r="6" spans="1:9" x14ac:dyDescent="0.25">
      <c r="A6" s="27" t="s">
        <v>4</v>
      </c>
      <c r="B6" s="28"/>
      <c r="C6" s="28"/>
      <c r="D6" s="28"/>
      <c r="E6" s="29"/>
      <c r="F6" s="15">
        <v>1000</v>
      </c>
      <c r="G6" s="5"/>
      <c r="H6" s="6">
        <v>1000</v>
      </c>
    </row>
    <row r="7" spans="1:9" x14ac:dyDescent="0.25">
      <c r="A7" s="25" t="s">
        <v>5</v>
      </c>
      <c r="B7" s="25"/>
      <c r="C7" s="25"/>
      <c r="D7" s="25"/>
      <c r="E7" s="26"/>
      <c r="F7" s="16">
        <f>SUM(F3:F6)</f>
        <v>57600</v>
      </c>
      <c r="G7" s="9">
        <f>SUM(G3:G6)</f>
        <v>42000</v>
      </c>
      <c r="H7" s="6">
        <f>SUM(H3:H6)</f>
        <v>99600</v>
      </c>
    </row>
    <row r="8" spans="1:9" x14ac:dyDescent="0.25">
      <c r="F8" s="14"/>
      <c r="G8" s="5"/>
      <c r="H8" s="6"/>
    </row>
    <row r="9" spans="1:9" x14ac:dyDescent="0.25">
      <c r="A9" s="24" t="s">
        <v>6</v>
      </c>
      <c r="B9" s="24"/>
      <c r="C9" s="24"/>
      <c r="D9" s="24"/>
      <c r="E9" s="20"/>
      <c r="F9" s="14"/>
      <c r="G9" s="5"/>
      <c r="H9" s="6"/>
    </row>
    <row r="10" spans="1:9" ht="15" customHeight="1" x14ac:dyDescent="0.25">
      <c r="A10" s="30" t="s">
        <v>30</v>
      </c>
      <c r="B10" s="18" t="s">
        <v>7</v>
      </c>
      <c r="C10" s="18"/>
      <c r="D10" s="18"/>
      <c r="E10" s="19"/>
      <c r="F10" s="17"/>
      <c r="G10" s="6">
        <v>1000</v>
      </c>
      <c r="H10" s="6">
        <v>1000</v>
      </c>
    </row>
    <row r="11" spans="1:9" x14ac:dyDescent="0.25">
      <c r="A11" s="30"/>
      <c r="B11" s="18" t="s">
        <v>8</v>
      </c>
      <c r="C11" s="18"/>
      <c r="D11" s="18"/>
      <c r="E11" s="19"/>
      <c r="F11" s="17">
        <v>2400</v>
      </c>
      <c r="G11" s="6">
        <v>9600</v>
      </c>
      <c r="H11" s="6">
        <f>SUM(F11:G11)</f>
        <v>12000</v>
      </c>
    </row>
    <row r="12" spans="1:9" x14ac:dyDescent="0.25">
      <c r="A12" s="30"/>
      <c r="B12" s="18" t="s">
        <v>40</v>
      </c>
      <c r="C12" s="18"/>
      <c r="D12" s="18"/>
      <c r="E12" s="19"/>
      <c r="F12" s="17"/>
      <c r="G12" s="10">
        <v>2348</v>
      </c>
      <c r="H12" s="6">
        <v>2348</v>
      </c>
    </row>
    <row r="13" spans="1:9" x14ac:dyDescent="0.25">
      <c r="A13" s="18" t="s">
        <v>9</v>
      </c>
      <c r="B13" s="18"/>
      <c r="C13" s="18"/>
      <c r="D13" s="18"/>
      <c r="E13" s="19"/>
      <c r="F13" s="17">
        <v>1020</v>
      </c>
      <c r="G13" s="6">
        <v>1950</v>
      </c>
      <c r="H13" s="6">
        <f>SUM(F13:G13)</f>
        <v>2970</v>
      </c>
    </row>
    <row r="14" spans="1:9" x14ac:dyDescent="0.25">
      <c r="A14" s="18" t="s">
        <v>10</v>
      </c>
      <c r="B14" s="18"/>
      <c r="C14" s="18"/>
      <c r="D14" s="18"/>
      <c r="E14" s="19"/>
      <c r="F14" s="17">
        <v>2000</v>
      </c>
      <c r="G14" s="6">
        <v>20500</v>
      </c>
      <c r="H14" s="6">
        <f t="shared" ref="H14:H15" si="0">SUM(F14:G14)</f>
        <v>22500</v>
      </c>
    </row>
    <row r="15" spans="1:9" x14ac:dyDescent="0.25">
      <c r="A15" s="18" t="s">
        <v>11</v>
      </c>
      <c r="B15" s="18"/>
      <c r="C15" s="18"/>
      <c r="D15" s="18"/>
      <c r="E15" s="19"/>
      <c r="F15" s="17">
        <v>1500</v>
      </c>
      <c r="G15" s="6">
        <v>150</v>
      </c>
      <c r="H15" s="6">
        <f t="shared" si="0"/>
        <v>1650</v>
      </c>
    </row>
    <row r="16" spans="1:9" x14ac:dyDescent="0.25">
      <c r="A16" s="18" t="s">
        <v>12</v>
      </c>
      <c r="B16" s="18"/>
      <c r="C16" s="18"/>
      <c r="D16" s="18"/>
      <c r="E16" s="19"/>
      <c r="F16" s="17">
        <v>200</v>
      </c>
      <c r="G16" s="6"/>
      <c r="H16" s="6">
        <v>200</v>
      </c>
    </row>
    <row r="17" spans="1:10" x14ac:dyDescent="0.25">
      <c r="A17" s="18" t="s">
        <v>13</v>
      </c>
      <c r="B17" s="18"/>
      <c r="C17" s="18"/>
      <c r="D17" s="18"/>
      <c r="E17" s="19"/>
      <c r="F17" s="17">
        <v>2000</v>
      </c>
      <c r="G17" s="6">
        <v>6000</v>
      </c>
      <c r="H17" s="6">
        <f>SUM(F17:G17)</f>
        <v>8000</v>
      </c>
    </row>
    <row r="18" spans="1:10" x14ac:dyDescent="0.25">
      <c r="A18" s="18" t="s">
        <v>14</v>
      </c>
      <c r="B18" s="18"/>
      <c r="C18" s="18"/>
      <c r="D18" s="18"/>
      <c r="E18" s="19"/>
      <c r="F18" s="17">
        <v>28400</v>
      </c>
      <c r="G18" s="6"/>
      <c r="H18" s="6">
        <v>28400</v>
      </c>
    </row>
    <row r="19" spans="1:10" x14ac:dyDescent="0.25">
      <c r="A19" s="18" t="s">
        <v>15</v>
      </c>
      <c r="B19" s="18"/>
      <c r="C19" s="18"/>
      <c r="D19" s="18"/>
      <c r="E19" s="19"/>
      <c r="F19" s="17">
        <v>1700</v>
      </c>
      <c r="G19" s="6"/>
      <c r="H19" s="6">
        <v>1700</v>
      </c>
    </row>
    <row r="20" spans="1:10" x14ac:dyDescent="0.25">
      <c r="A20" s="18" t="s">
        <v>16</v>
      </c>
      <c r="B20" s="18"/>
      <c r="C20" s="18"/>
      <c r="D20" s="18"/>
      <c r="E20" s="19"/>
      <c r="F20" s="17">
        <v>250</v>
      </c>
      <c r="G20" s="6"/>
      <c r="H20" s="6">
        <v>250</v>
      </c>
    </row>
    <row r="21" spans="1:10" x14ac:dyDescent="0.25">
      <c r="A21" s="18" t="s">
        <v>17</v>
      </c>
      <c r="B21" s="18"/>
      <c r="C21" s="18"/>
      <c r="D21" s="18"/>
      <c r="E21" s="19"/>
      <c r="F21" s="17">
        <v>6000</v>
      </c>
      <c r="G21" s="6"/>
      <c r="H21" s="6">
        <v>6000</v>
      </c>
    </row>
    <row r="22" spans="1:10" x14ac:dyDescent="0.25">
      <c r="A22" s="1" t="s">
        <v>18</v>
      </c>
      <c r="B22" s="2"/>
      <c r="C22" s="2"/>
      <c r="D22" s="2"/>
      <c r="E22" s="2"/>
      <c r="F22" s="17"/>
      <c r="G22" s="6">
        <v>1100</v>
      </c>
      <c r="H22" s="6">
        <v>1100</v>
      </c>
    </row>
    <row r="23" spans="1:10" x14ac:dyDescent="0.25">
      <c r="A23" s="1" t="s">
        <v>19</v>
      </c>
      <c r="B23" s="2"/>
      <c r="C23" s="2"/>
      <c r="D23" s="2"/>
      <c r="E23" s="2"/>
      <c r="F23" s="17">
        <v>1500</v>
      </c>
      <c r="G23" s="6"/>
      <c r="H23" s="6">
        <v>1500</v>
      </c>
    </row>
    <row r="24" spans="1:10" x14ac:dyDescent="0.25">
      <c r="A24" s="1" t="s">
        <v>20</v>
      </c>
      <c r="B24" s="2"/>
      <c r="C24" s="2"/>
      <c r="D24" s="2"/>
      <c r="E24" s="2"/>
      <c r="F24" s="17"/>
      <c r="G24" s="6">
        <v>900</v>
      </c>
      <c r="H24" s="6">
        <v>900</v>
      </c>
    </row>
    <row r="25" spans="1:10" x14ac:dyDescent="0.25">
      <c r="A25" s="1" t="s">
        <v>21</v>
      </c>
      <c r="B25" s="2"/>
      <c r="C25" s="2"/>
      <c r="D25" s="2"/>
      <c r="E25" s="2"/>
      <c r="F25" s="17">
        <v>400</v>
      </c>
      <c r="G25" s="6"/>
      <c r="H25" s="6">
        <v>400</v>
      </c>
    </row>
    <row r="26" spans="1:10" x14ac:dyDescent="0.25">
      <c r="A26" s="20" t="s">
        <v>22</v>
      </c>
      <c r="B26" s="21"/>
      <c r="C26" s="21"/>
      <c r="D26" s="21"/>
      <c r="E26" s="21"/>
      <c r="F26" s="17">
        <f>SUM(F10:F25)</f>
        <v>47370</v>
      </c>
      <c r="G26" s="6">
        <f>SUM(G10:G25)</f>
        <v>43548</v>
      </c>
      <c r="H26" s="6">
        <f>SUM(F26:G26)</f>
        <v>90918</v>
      </c>
    </row>
    <row r="27" spans="1:10" x14ac:dyDescent="0.25">
      <c r="F27" s="17"/>
      <c r="G27" s="6"/>
      <c r="H27" s="6"/>
    </row>
    <row r="28" spans="1:10" x14ac:dyDescent="0.25">
      <c r="A28" s="22" t="s">
        <v>23</v>
      </c>
      <c r="B28" s="22"/>
      <c r="C28" s="22"/>
      <c r="D28" s="22"/>
      <c r="E28" s="23"/>
      <c r="F28" s="17">
        <v>57600</v>
      </c>
      <c r="G28" s="6">
        <v>42000</v>
      </c>
      <c r="H28" s="6">
        <f>SUM(F28:G28)</f>
        <v>99600</v>
      </c>
    </row>
    <row r="29" spans="1:10" x14ac:dyDescent="0.25">
      <c r="A29" s="22" t="s">
        <v>24</v>
      </c>
      <c r="B29" s="22"/>
      <c r="C29" s="22"/>
      <c r="D29" s="22"/>
      <c r="E29" s="23"/>
      <c r="F29" s="17">
        <f>F26</f>
        <v>47370</v>
      </c>
      <c r="G29" s="6">
        <f>SUM(G10:G25)</f>
        <v>43548</v>
      </c>
      <c r="H29" s="6">
        <f>+SUM(F29:G29)</f>
        <v>90918</v>
      </c>
    </row>
    <row r="30" spans="1:10" x14ac:dyDescent="0.25">
      <c r="A30" s="3" t="s">
        <v>39</v>
      </c>
      <c r="B30" s="3"/>
      <c r="C30" s="3"/>
      <c r="D30" s="3"/>
      <c r="E30" s="4"/>
      <c r="F30" s="17">
        <v>-9180</v>
      </c>
      <c r="G30" s="6">
        <v>9180</v>
      </c>
      <c r="H30" s="6"/>
    </row>
    <row r="31" spans="1:10" x14ac:dyDescent="0.25">
      <c r="A31" s="22" t="s">
        <v>25</v>
      </c>
      <c r="B31" s="22"/>
      <c r="C31" s="22"/>
      <c r="D31" s="22"/>
      <c r="E31" s="23"/>
      <c r="F31" s="16">
        <f>F28+F30-F29</f>
        <v>1050</v>
      </c>
      <c r="G31" s="11">
        <f>G28+G30-G29</f>
        <v>7632</v>
      </c>
      <c r="H31" s="12">
        <f>SUM(F31:G31)</f>
        <v>8682</v>
      </c>
    </row>
    <row r="32" spans="1:10" x14ac:dyDescent="0.25">
      <c r="J32" s="31"/>
    </row>
    <row r="33" spans="5:6" x14ac:dyDescent="0.25">
      <c r="E33" t="s">
        <v>31</v>
      </c>
      <c r="F33" s="13" t="s">
        <v>32</v>
      </c>
    </row>
    <row r="34" spans="5:6" x14ac:dyDescent="0.25">
      <c r="F34" s="13" t="s">
        <v>35</v>
      </c>
    </row>
    <row r="35" spans="5:6" x14ac:dyDescent="0.25">
      <c r="F35" s="13" t="s">
        <v>36</v>
      </c>
    </row>
    <row r="36" spans="5:6" x14ac:dyDescent="0.25">
      <c r="F36" s="13" t="s">
        <v>38</v>
      </c>
    </row>
  </sheetData>
  <mergeCells count="24">
    <mergeCell ref="A7:E7"/>
    <mergeCell ref="A10:A12"/>
    <mergeCell ref="B10:E10"/>
    <mergeCell ref="B11:E11"/>
    <mergeCell ref="B12:E12"/>
    <mergeCell ref="A2:E2"/>
    <mergeCell ref="A3:E3"/>
    <mergeCell ref="A4:E4"/>
    <mergeCell ref="A5:E5"/>
    <mergeCell ref="A6:E6"/>
    <mergeCell ref="A9:E9"/>
    <mergeCell ref="A13:E13"/>
    <mergeCell ref="A31:E31"/>
    <mergeCell ref="A14:E14"/>
    <mergeCell ref="A15:E15"/>
    <mergeCell ref="A16:E16"/>
    <mergeCell ref="A17:E17"/>
    <mergeCell ref="A18:E18"/>
    <mergeCell ref="A19:E19"/>
    <mergeCell ref="A20:E20"/>
    <mergeCell ref="A21:E21"/>
    <mergeCell ref="A26:E26"/>
    <mergeCell ref="A28:E28"/>
    <mergeCell ref="A29:E29"/>
  </mergeCells>
  <conditionalFormatting sqref="F31:G31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Thomas Barritt</cp:lastModifiedBy>
  <dcterms:created xsi:type="dcterms:W3CDTF">2022-11-22T21:24:07Z</dcterms:created>
  <dcterms:modified xsi:type="dcterms:W3CDTF">2022-11-23T17:35:47Z</dcterms:modified>
</cp:coreProperties>
</file>