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149" documentId="8_{939EDA05-DADA-4E8A-9A30-36E4712D271D}" xr6:coauthVersionLast="47" xr6:coauthVersionMax="47" xr10:uidLastSave="{778D32EF-8FAC-44CC-86D5-02A5B0D48F26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<sst xmlns="http://schemas.openxmlformats.org/spreadsheetml/2006/main" count="70" uniqueCount="40">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</sst>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view="pageLayout" zoomScaleNormal="100" workbookViewId="0">
      <selection activeCell="M28" sqref="M28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382</v>
      </c>
      <c r="O5" s="5">
        <v>1700</v>
      </c>
      <c r="P5" s="5">
        <f>O5-N5</f>
        <v>1318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/>
      <c r="G7" s="5"/>
      <c r="H7" s="5"/>
      <c r="I7" s="7"/>
      <c r="J7" s="7"/>
      <c r="K7" s="5"/>
      <c r="L7" s="5"/>
      <c r="M7" s="5"/>
      <c r="N7" s="5">
        <f t="shared" si="0"/>
        <v>360</v>
      </c>
      <c r="O7" s="5">
        <v>1080</v>
      </c>
      <c r="P7" s="7">
        <f t="shared" ref="P7:P20" si="1">O7-N7</f>
        <v>720</v>
      </c>
    </row>
    <row r="8" spans="1:16" x14ac:dyDescent="0.35">
      <c r="A8" s="1" t="s">
        <v>3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1600</v>
      </c>
      <c r="P8" s="5">
        <f t="shared" si="1"/>
        <v>1600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/>
      <c r="G9" s="5"/>
      <c r="H9" s="5"/>
      <c r="I9" s="12"/>
      <c r="J9" s="5"/>
      <c r="K9" s="5"/>
      <c r="L9" s="5"/>
      <c r="M9" s="5"/>
      <c r="N9" s="5">
        <f t="shared" si="0"/>
        <v>1061.25</v>
      </c>
      <c r="O9" s="5">
        <v>2700</v>
      </c>
      <c r="P9" s="10">
        <f t="shared" si="1"/>
        <v>1638.75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/>
      <c r="I11" s="5"/>
      <c r="J11" s="5"/>
      <c r="K11" s="5"/>
      <c r="L11" s="5"/>
      <c r="M11" s="5"/>
      <c r="N11" s="5">
        <f t="shared" si="0"/>
        <v>327.2</v>
      </c>
      <c r="O11" s="5">
        <v>2000</v>
      </c>
      <c r="P11" s="5">
        <f t="shared" si="1"/>
        <v>1672.8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/>
      <c r="H12" s="7"/>
      <c r="I12" s="7"/>
      <c r="J12" s="5"/>
      <c r="K12" s="5"/>
      <c r="L12" s="5"/>
      <c r="M12" s="5"/>
      <c r="N12" s="5">
        <f t="shared" si="0"/>
        <v>7477.39</v>
      </c>
      <c r="O12" s="5">
        <v>39700</v>
      </c>
      <c r="P12" s="5">
        <f t="shared" si="1"/>
        <v>32222.61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1500</v>
      </c>
      <c r="P13" s="5">
        <f t="shared" si="1"/>
        <v>1500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/>
      <c r="G19" s="5"/>
      <c r="H19" s="5"/>
      <c r="I19" s="5"/>
      <c r="J19" s="5"/>
      <c r="K19" s="5"/>
      <c r="L19" s="5"/>
      <c r="M19" s="5"/>
      <c r="N19" s="5">
        <f t="shared" si="0"/>
        <v>219.07</v>
      </c>
      <c r="O19" s="5">
        <v>450</v>
      </c>
      <c r="P19" s="10">
        <f t="shared" si="1"/>
        <v>230.93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12673.87</v>
      </c>
      <c r="O20" s="5">
        <f>SUM(O4:O19)</f>
        <v>57630</v>
      </c>
      <c r="P20" s="5">
        <f t="shared" si="1"/>
        <v>44956.13</v>
      </c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&amp;C&amp;"-,Bold"2024 Budget vs Expense Sheet - HOA
1st Fed Operating Account&amp;RA/O Apr 30,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tabSelected="1" view="pageLayout" zoomScaleNormal="100" workbookViewId="0">
      <selection activeCell="F15" sqref="F15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179687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25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 t="shared" ref="N4:N20" si="0">SUM(B4:M4)</f>
        <v>12600</v>
      </c>
      <c r="O4" s="8">
        <v>25200</v>
      </c>
      <c r="P4" s="8">
        <f>O4-N4</f>
        <v>12600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/>
      <c r="G6" s="8"/>
      <c r="H6" s="8"/>
      <c r="I6" s="8"/>
      <c r="J6" s="8"/>
      <c r="K6" s="8"/>
      <c r="L6" s="8"/>
      <c r="M6" s="8"/>
      <c r="N6" s="8">
        <f t="shared" si="0"/>
        <v>3787</v>
      </c>
      <c r="O6" s="8">
        <v>10000</v>
      </c>
      <c r="P6" s="13">
        <f>O6-N6</f>
        <v>6213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/>
      <c r="G7" s="8"/>
      <c r="H7" s="8"/>
      <c r="I7" s="13"/>
      <c r="J7" s="8"/>
      <c r="K7" s="8"/>
      <c r="L7" s="8"/>
      <c r="M7" s="8"/>
      <c r="N7" s="8">
        <f t="shared" si="0"/>
        <v>354.56</v>
      </c>
      <c r="O7" s="8">
        <v>2000</v>
      </c>
      <c r="P7" s="13">
        <f>O7-N7</f>
        <v>1645.44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/>
      <c r="G8" s="8"/>
      <c r="H8" s="8"/>
      <c r="I8" s="13"/>
      <c r="J8" s="8"/>
      <c r="K8" s="8"/>
      <c r="L8" s="8"/>
      <c r="M8" s="8"/>
      <c r="N8" s="8">
        <f t="shared" si="0"/>
        <v>626.56999999999994</v>
      </c>
      <c r="O8" s="8">
        <v>2000</v>
      </c>
      <c r="P8" s="13">
        <f t="shared" ref="P8:P19" si="1">O8-N8</f>
        <v>1373.43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/>
      <c r="G9" s="8"/>
      <c r="H9" s="8"/>
      <c r="I9" s="8"/>
      <c r="J9" s="8"/>
      <c r="K9" s="8"/>
      <c r="L9" s="8"/>
      <c r="M9" s="8"/>
      <c r="N9" s="8">
        <f t="shared" si="0"/>
        <v>7170.67</v>
      </c>
      <c r="O9" s="8">
        <v>22000</v>
      </c>
      <c r="P9" s="13">
        <f t="shared" si="1"/>
        <v>14829.33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151</v>
      </c>
      <c r="O10" s="8">
        <v>300</v>
      </c>
      <c r="P10" s="13">
        <f t="shared" si="1"/>
        <v>149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8">
        <v>365</v>
      </c>
      <c r="F12" s="8"/>
      <c r="G12" s="8"/>
      <c r="H12" s="8"/>
      <c r="I12" s="8"/>
      <c r="J12" s="8"/>
      <c r="K12" s="8"/>
      <c r="L12" s="8"/>
      <c r="M12" s="8"/>
      <c r="N12" s="8">
        <f t="shared" si="0"/>
        <v>1596.78</v>
      </c>
      <c r="O12" s="8">
        <v>6000</v>
      </c>
      <c r="P12" s="13">
        <f t="shared" si="1"/>
        <v>4403.22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211.3</v>
      </c>
      <c r="O18" s="8">
        <v>1100</v>
      </c>
      <c r="P18" s="8">
        <f t="shared" si="1"/>
        <v>888.7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8">
        <v>300</v>
      </c>
      <c r="F20" s="8"/>
      <c r="G20" s="8"/>
      <c r="H20" s="8"/>
      <c r="I20" s="8"/>
      <c r="J20" s="8"/>
      <c r="K20" s="8"/>
      <c r="L20" s="8"/>
      <c r="M20" s="8"/>
      <c r="N20" s="8">
        <f t="shared" si="0"/>
        <v>300</v>
      </c>
      <c r="O20" s="8">
        <v>900</v>
      </c>
      <c r="P20" s="8"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26797.88</v>
      </c>
      <c r="O21" s="8">
        <f>SUM(O4:O20)</f>
        <v>70500</v>
      </c>
      <c r="P21" s="8">
        <f>SUM(P4:P20)</f>
        <v>43102.119999999995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&amp;C2024 Budget vs Expense Sheet - Equestrian Center
First Federal Account&amp;RA/O Apr 30,,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2023-03-15T15:12:05Z</cp:lastPrinted>
  <dcterms:created xsi:type="dcterms:W3CDTF">2022-01-03T18:22:41Z</dcterms:created>
  <dcterms:modified xsi:type="dcterms:W3CDTF">2024-04-30T20:13:02Z</dcterms:modified>
</cp:coreProperties>
</file>